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G6" i="1" l="1"/>
  <c r="AG14" i="1"/>
  <c r="AG13" i="1"/>
  <c r="AG12" i="1"/>
  <c r="AG11" i="1"/>
  <c r="AG10" i="1"/>
  <c r="AG9" i="1"/>
  <c r="AG8" i="1"/>
  <c r="AG7" i="1"/>
  <c r="AG5" i="1"/>
  <c r="F14" i="1"/>
  <c r="F13" i="1"/>
  <c r="F12" i="1"/>
  <c r="F11" i="1"/>
  <c r="F10" i="1"/>
  <c r="F9" i="1"/>
  <c r="F8" i="1"/>
  <c r="F7" i="1"/>
  <c r="F6" i="1"/>
  <c r="E14" i="1"/>
  <c r="E13" i="1"/>
  <c r="E12" i="1"/>
  <c r="E11" i="1"/>
  <c r="E10" i="1"/>
  <c r="E9" i="1"/>
  <c r="E8" i="1"/>
  <c r="E7" i="1"/>
  <c r="E6" i="1"/>
  <c r="D14" i="1"/>
  <c r="D13" i="1"/>
  <c r="D12" i="1"/>
  <c r="D11" i="1"/>
  <c r="D10" i="1"/>
  <c r="D9" i="1"/>
  <c r="D8" i="1"/>
  <c r="D7" i="1"/>
  <c r="D6" i="1"/>
  <c r="C14" i="1"/>
  <c r="C13" i="1"/>
  <c r="C12" i="1"/>
  <c r="C11" i="1"/>
  <c r="C10" i="1"/>
  <c r="C9" i="1"/>
  <c r="C8" i="1"/>
  <c r="C7" i="1"/>
  <c r="C6" i="1"/>
  <c r="Y5" i="1"/>
  <c r="Q14" i="1"/>
  <c r="Q13" i="1"/>
  <c r="Q12" i="1"/>
  <c r="Q11" i="1"/>
  <c r="Q10" i="1"/>
  <c r="Q9" i="1"/>
  <c r="Q8" i="1"/>
  <c r="Q7" i="1"/>
  <c r="Q6" i="1"/>
  <c r="Q5" i="1"/>
  <c r="F5" i="1"/>
  <c r="E5" i="1"/>
  <c r="D5" i="1"/>
  <c r="Y7" i="1"/>
  <c r="C5" i="1"/>
  <c r="Y14" i="1"/>
  <c r="Y13" i="1"/>
  <c r="Y12" i="1"/>
  <c r="Y11" i="1"/>
  <c r="Y10" i="1"/>
  <c r="Y9" i="1"/>
  <c r="Y8" i="1"/>
  <c r="Y6" i="1"/>
  <c r="G7" i="1" l="1"/>
  <c r="I7" i="1" s="1"/>
  <c r="L7" i="1" s="1"/>
  <c r="G9" i="1"/>
  <c r="I9" i="1" s="1"/>
  <c r="L9" i="1" s="1"/>
  <c r="G11" i="1"/>
  <c r="I11" i="1" s="1"/>
  <c r="L11" i="1" s="1"/>
  <c r="G13" i="1"/>
  <c r="I13" i="1" s="1"/>
  <c r="L13" i="1" s="1"/>
  <c r="G6" i="1"/>
  <c r="I6" i="1" s="1"/>
  <c r="L6" i="1" s="1"/>
  <c r="G8" i="1"/>
  <c r="I8" i="1" s="1"/>
  <c r="L8" i="1" s="1"/>
  <c r="G10" i="1"/>
  <c r="I10" i="1" s="1"/>
  <c r="L10" i="1" s="1"/>
  <c r="G12" i="1"/>
  <c r="I12" i="1" s="1"/>
  <c r="L12" i="1" s="1"/>
  <c r="G14" i="1"/>
  <c r="I14" i="1" s="1"/>
  <c r="L14" i="1" s="1"/>
  <c r="G5" i="1"/>
  <c r="I5" i="1" s="1"/>
  <c r="L5" i="1" s="1"/>
</calcChain>
</file>

<file path=xl/sharedStrings.xml><?xml version="1.0" encoding="utf-8"?>
<sst xmlns="http://schemas.openxmlformats.org/spreadsheetml/2006/main" count="193" uniqueCount="62">
  <si>
    <t>№</t>
  </si>
  <si>
    <t>Команда</t>
  </si>
  <si>
    <t>Участок 1</t>
  </si>
  <si>
    <t>Участок 2</t>
  </si>
  <si>
    <t>Участок 3</t>
  </si>
  <si>
    <t>Участок 4</t>
  </si>
  <si>
    <t>Беговое</t>
  </si>
  <si>
    <t>К</t>
  </si>
  <si>
    <t>С учетом</t>
  </si>
  <si>
    <t>Штраф.</t>
  </si>
  <si>
    <t>Результат</t>
  </si>
  <si>
    <t>Место</t>
  </si>
  <si>
    <t>время</t>
  </si>
  <si>
    <t>Старт 1</t>
  </si>
  <si>
    <t>КП-1</t>
  </si>
  <si>
    <t>КП-2</t>
  </si>
  <si>
    <t>Финиш 1</t>
  </si>
  <si>
    <t>Старт 2</t>
  </si>
  <si>
    <t>Финиш 2</t>
  </si>
  <si>
    <t>Старт 3</t>
  </si>
  <si>
    <t>КП-100</t>
  </si>
  <si>
    <t>Финиш 3</t>
  </si>
  <si>
    <t>Старт 4</t>
  </si>
  <si>
    <t>КП-3</t>
  </si>
  <si>
    <t>КП-4</t>
  </si>
  <si>
    <t>Финиш 4</t>
  </si>
  <si>
    <t>Штрафы ориентирование</t>
  </si>
  <si>
    <t>Брод</t>
  </si>
  <si>
    <t>Вода</t>
  </si>
  <si>
    <t>Подъем</t>
  </si>
  <si>
    <t>НП</t>
  </si>
  <si>
    <t>Спуск</t>
  </si>
  <si>
    <t>Паром</t>
  </si>
  <si>
    <t>Штрафы туртехника</t>
  </si>
  <si>
    <t>Сумма</t>
  </si>
  <si>
    <t>КВ выбор</t>
  </si>
  <si>
    <t>Первенство г. Выборга и Выборгского района по спортивному туризму на комбинированных дистанциях</t>
  </si>
  <si>
    <t>Итоговый протокол результатов                                                         15 .09.2012 г</t>
  </si>
  <si>
    <t>Главный секретарь</t>
  </si>
  <si>
    <t>Навигация</t>
  </si>
  <si>
    <t>Выбор</t>
  </si>
  <si>
    <t>Нитка</t>
  </si>
  <si>
    <t>баллы</t>
  </si>
  <si>
    <t>1 балл=30 сек</t>
  </si>
  <si>
    <t>каменногорск- Азимут</t>
  </si>
  <si>
    <t>СОШ № 9</t>
  </si>
  <si>
    <t>СОШ № 14</t>
  </si>
  <si>
    <t>СОШ № 6</t>
  </si>
  <si>
    <t>СОШ № 10 Отвага</t>
  </si>
  <si>
    <t>СОШ № 10  Юый спасатель</t>
  </si>
  <si>
    <t>СОШ № 12</t>
  </si>
  <si>
    <t>СОШ № 8</t>
  </si>
  <si>
    <t>СОШ № 1</t>
  </si>
  <si>
    <t>СОШ № 10 Ориентир</t>
  </si>
  <si>
    <t>Отсечки</t>
  </si>
  <si>
    <t>ИТОГО</t>
  </si>
  <si>
    <t>Навесная</t>
  </si>
  <si>
    <t>Отсечка</t>
  </si>
  <si>
    <t>-</t>
  </si>
  <si>
    <t>F</t>
  </si>
  <si>
    <t>СПЛИТЫ</t>
  </si>
  <si>
    <t>Ледовская 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</si>
</sst>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8" x14ac:knownFonts="1">
    <font>
      <sz val="11"/>
      <color theme="1"/>
      <name val="Calibri"/>
      <family val="2"/>
      <charset val="204"/>
      <scheme val="minor"/>
    </font>
    <font>
      <b/>
      <sz val="16"/>
      <color rgb="FF00B05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4" xfId="0" applyBorder="1" applyAlignment="1"/>
    <xf numFmtId="0" fontId="0" fillId="0" borderId="4" xfId="0" applyBorder="1"/>
    <xf numFmtId="0" fontId="0" fillId="0" borderId="0" xfId="0" applyBorder="1"/>
    <xf numFmtId="0" fontId="0" fillId="0" borderId="0" xfId="0" applyBorder="1" applyAlignment="1"/>
    <xf numFmtId="0" fontId="0" fillId="0" borderId="8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9" xfId="0" applyBorder="1"/>
    <xf numFmtId="0" fontId="0" fillId="0" borderId="20" xfId="0" applyBorder="1"/>
    <xf numFmtId="0" fontId="0" fillId="0" borderId="11" xfId="0" applyBorder="1" applyAlignment="1">
      <alignment horizontal="center"/>
    </xf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7" xfId="0" applyBorder="1" applyAlignment="1">
      <alignment horizontal="center"/>
    </xf>
    <xf numFmtId="0" fontId="0" fillId="0" borderId="7" xfId="0" applyBorder="1" applyAlignment="1"/>
    <xf numFmtId="0" fontId="0" fillId="4" borderId="26" xfId="0" applyFill="1" applyBorder="1" applyAlignment="1"/>
    <xf numFmtId="0" fontId="0" fillId="0" borderId="27" xfId="0" applyBorder="1" applyAlignment="1">
      <alignment horizontal="center"/>
    </xf>
    <xf numFmtId="0" fontId="0" fillId="4" borderId="28" xfId="0" applyFill="1" applyBorder="1"/>
    <xf numFmtId="0" fontId="0" fillId="0" borderId="29" xfId="0" applyBorder="1" applyAlignment="1"/>
    <xf numFmtId="0" fontId="0" fillId="0" borderId="27" xfId="0" applyBorder="1" applyAlignment="1"/>
    <xf numFmtId="0" fontId="0" fillId="4" borderId="30" xfId="0" applyFill="1" applyBorder="1"/>
    <xf numFmtId="0" fontId="0" fillId="0" borderId="4" xfId="0" applyBorder="1" applyAlignment="1">
      <alignment horizontal="center"/>
    </xf>
    <xf numFmtId="0" fontId="0" fillId="0" borderId="22" xfId="0" applyBorder="1"/>
    <xf numFmtId="164" fontId="0" fillId="0" borderId="7" xfId="0" applyNumberFormat="1" applyBorder="1"/>
    <xf numFmtId="21" fontId="0" fillId="4" borderId="5" xfId="0" applyNumberFormat="1" applyFill="1" applyBorder="1"/>
    <xf numFmtId="164" fontId="0" fillId="2" borderId="7" xfId="0" applyNumberFormat="1" applyFill="1" applyBorder="1"/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29" xfId="0" applyNumberFormat="1" applyBorder="1"/>
    <xf numFmtId="0" fontId="0" fillId="0" borderId="2" xfId="0" applyBorder="1"/>
    <xf numFmtId="21" fontId="0" fillId="0" borderId="4" xfId="0" applyNumberFormat="1" applyBorder="1"/>
    <xf numFmtId="21" fontId="0" fillId="0" borderId="4" xfId="0" applyNumberFormat="1" applyBorder="1" applyAlignment="1">
      <alignment horizontal="center"/>
    </xf>
    <xf numFmtId="164" fontId="0" fillId="0" borderId="0" xfId="0" applyNumberFormat="1" applyBorder="1"/>
    <xf numFmtId="21" fontId="0" fillId="5" borderId="0" xfId="0" applyNumberFormat="1" applyFill="1" applyBorder="1"/>
    <xf numFmtId="0" fontId="0" fillId="5" borderId="0" xfId="0" applyFill="1" applyBorder="1"/>
    <xf numFmtId="164" fontId="0" fillId="5" borderId="0" xfId="0" applyNumberFormat="1" applyFill="1" applyBorder="1"/>
    <xf numFmtId="0" fontId="0" fillId="5" borderId="0" xfId="0" applyFill="1" applyBorder="1" applyAlignment="1">
      <alignment horizontal="center"/>
    </xf>
    <xf numFmtId="164" fontId="0" fillId="0" borderId="34" xfId="0" applyNumberFormat="1" applyBorder="1"/>
    <xf numFmtId="164" fontId="0" fillId="2" borderId="34" xfId="0" applyNumberFormat="1" applyFill="1" applyBorder="1"/>
    <xf numFmtId="0" fontId="6" fillId="0" borderId="32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0" fillId="4" borderId="31" xfId="0" applyFill="1" applyBorder="1"/>
    <xf numFmtId="0" fontId="6" fillId="0" borderId="33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4" borderId="35" xfId="0" applyFill="1" applyBorder="1" applyAlignment="1"/>
    <xf numFmtId="0" fontId="0" fillId="0" borderId="0" xfId="0" applyFill="1" applyBorder="1" applyAlignment="1">
      <alignment horizontal="center"/>
    </xf>
    <xf numFmtId="21" fontId="0" fillId="4" borderId="7" xfId="0" applyNumberFormat="1" applyFill="1" applyBorder="1"/>
    <xf numFmtId="0" fontId="0" fillId="0" borderId="8" xfId="0" applyBorder="1" applyAlignment="1"/>
    <xf numFmtId="0" fontId="0" fillId="0" borderId="36" xfId="0" applyBorder="1" applyAlignment="1"/>
    <xf numFmtId="0" fontId="0" fillId="4" borderId="17" xfId="0" applyFill="1" applyBorder="1"/>
    <xf numFmtId="21" fontId="0" fillId="4" borderId="37" xfId="0" applyNumberFormat="1" applyFill="1" applyBorder="1"/>
    <xf numFmtId="164" fontId="0" fillId="0" borderId="36" xfId="0" applyNumberFormat="1" applyBorder="1"/>
    <xf numFmtId="164" fontId="0" fillId="0" borderId="27" xfId="0" applyNumberFormat="1" applyBorder="1"/>
    <xf numFmtId="0" fontId="0" fillId="0" borderId="9" xfId="0" applyBorder="1" applyAlignment="1">
      <alignment horizontal="center"/>
    </xf>
    <xf numFmtId="21" fontId="0" fillId="0" borderId="9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21" fontId="0" fillId="0" borderId="11" xfId="0" applyNumberFormat="1" applyBorder="1" applyAlignment="1">
      <alignment horizontal="center"/>
    </xf>
    <xf numFmtId="0" fontId="0" fillId="0" borderId="0" xfId="0" applyFill="1" applyBorder="1"/>
    <xf numFmtId="0" fontId="0" fillId="0" borderId="19" xfId="0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0" fillId="6" borderId="4" xfId="0" applyFill="1" applyBorder="1"/>
    <xf numFmtId="21" fontId="0" fillId="0" borderId="39" xfId="0" applyNumberFormat="1" applyBorder="1" applyAlignment="1">
      <alignment horizontal="center"/>
    </xf>
    <xf numFmtId="21" fontId="0" fillId="0" borderId="40" xfId="0" applyNumberForma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7" xfId="0" applyBorder="1" applyAlignment="1">
      <alignment horizontal="center" textRotation="90"/>
    </xf>
    <xf numFmtId="0" fontId="0" fillId="0" borderId="11" xfId="0" applyBorder="1" applyAlignment="1">
      <alignment horizontal="center" textRotation="9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4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5" borderId="0" xfId="0" applyNumberForma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0" xfId="0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8"/>
  <sheetViews>
    <sheetView tabSelected="1" zoomScale="86" zoomScaleNormal="86" workbookViewId="0">
      <selection activeCell="AC18" sqref="AC18"/>
    </sheetView>
  </sheetViews>
  <sheetFormatPr defaultRowHeight="15" x14ac:dyDescent="0.25"/>
  <cols>
    <col min="1" max="1" width="4.42578125" customWidth="1"/>
    <col min="2" max="2" width="16" customWidth="1"/>
    <col min="3" max="3" width="10.42578125" customWidth="1"/>
    <col min="4" max="5" width="10.140625" customWidth="1"/>
    <col min="6" max="6" width="10.5703125" customWidth="1"/>
    <col min="10" max="10" width="10.140625" customWidth="1"/>
    <col min="11" max="11" width="10.5703125" customWidth="1"/>
    <col min="12" max="12" width="13.140625" customWidth="1"/>
    <col min="13" max="13" width="7.85546875" customWidth="1"/>
    <col min="17" max="17" width="10.42578125" customWidth="1"/>
    <col min="27" max="27" width="11.42578125" customWidth="1"/>
    <col min="28" max="29" width="10.85546875" customWidth="1"/>
    <col min="30" max="30" width="10.7109375" customWidth="1"/>
    <col min="31" max="31" width="9.5703125" customWidth="1"/>
    <col min="33" max="33" width="12" customWidth="1"/>
    <col min="34" max="35" width="9.140625" customWidth="1"/>
    <col min="53" max="53" width="4.140625" customWidth="1"/>
    <col min="56" max="56" width="10.140625" customWidth="1"/>
  </cols>
  <sheetData>
    <row r="1" spans="1:62" x14ac:dyDescent="0.25">
      <c r="A1" s="84" t="s">
        <v>36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</row>
    <row r="2" spans="1:62" ht="15.75" thickBot="1" x14ac:dyDescent="0.3">
      <c r="A2" s="94" t="s">
        <v>37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6"/>
      <c r="T2" s="105" t="s">
        <v>43</v>
      </c>
      <c r="U2" s="105"/>
      <c r="V2" s="105"/>
      <c r="W2" s="105"/>
      <c r="X2" s="105"/>
      <c r="AA2" s="106"/>
      <c r="AB2" s="106"/>
      <c r="AC2" s="106"/>
      <c r="AD2" s="106"/>
      <c r="AE2" s="106"/>
      <c r="AF2" s="106"/>
    </row>
    <row r="3" spans="1:62" x14ac:dyDescent="0.25">
      <c r="A3" s="87" t="s">
        <v>0</v>
      </c>
      <c r="B3" s="89" t="s">
        <v>1</v>
      </c>
      <c r="C3" s="89" t="s">
        <v>2</v>
      </c>
      <c r="D3" s="89" t="s">
        <v>3</v>
      </c>
      <c r="E3" s="89" t="s">
        <v>4</v>
      </c>
      <c r="F3" s="89" t="s">
        <v>5</v>
      </c>
      <c r="G3" s="16" t="s">
        <v>6</v>
      </c>
      <c r="H3" s="89" t="s">
        <v>7</v>
      </c>
      <c r="I3" s="17" t="s">
        <v>8</v>
      </c>
      <c r="J3" s="17" t="s">
        <v>9</v>
      </c>
      <c r="K3" s="119" t="s">
        <v>57</v>
      </c>
      <c r="L3" s="89" t="s">
        <v>10</v>
      </c>
      <c r="M3" s="92" t="s">
        <v>11</v>
      </c>
      <c r="N3" s="118"/>
      <c r="O3" s="110" t="s">
        <v>26</v>
      </c>
      <c r="P3" s="111"/>
      <c r="Q3" s="111"/>
      <c r="R3" s="112"/>
      <c r="S3" s="113" t="s">
        <v>33</v>
      </c>
      <c r="T3" s="114"/>
      <c r="U3" s="114"/>
      <c r="V3" s="114"/>
      <c r="W3" s="114"/>
      <c r="X3" s="114"/>
      <c r="Y3" s="18" t="s">
        <v>34</v>
      </c>
      <c r="Z3" s="36" t="s">
        <v>34</v>
      </c>
      <c r="AA3" s="87" t="s">
        <v>54</v>
      </c>
      <c r="AB3" s="89"/>
      <c r="AC3" s="89"/>
      <c r="AD3" s="89"/>
      <c r="AE3" s="89"/>
      <c r="AF3" s="115"/>
      <c r="AG3" s="116" t="s">
        <v>55</v>
      </c>
      <c r="AV3" s="107"/>
      <c r="BI3" s="3"/>
      <c r="BJ3" s="3"/>
    </row>
    <row r="4" spans="1:62" ht="26.25" customHeight="1" thickBot="1" x14ac:dyDescent="0.3">
      <c r="A4" s="88"/>
      <c r="B4" s="90"/>
      <c r="C4" s="91"/>
      <c r="D4" s="90"/>
      <c r="E4" s="90"/>
      <c r="F4" s="90"/>
      <c r="G4" s="12" t="s">
        <v>12</v>
      </c>
      <c r="H4" s="90"/>
      <c r="I4" s="12" t="s">
        <v>7</v>
      </c>
      <c r="J4" s="15" t="s">
        <v>12</v>
      </c>
      <c r="K4" s="119"/>
      <c r="L4" s="90"/>
      <c r="M4" s="93"/>
      <c r="N4" s="118"/>
      <c r="O4" s="46" t="s">
        <v>39</v>
      </c>
      <c r="P4" s="47" t="s">
        <v>40</v>
      </c>
      <c r="Q4" s="48" t="s">
        <v>35</v>
      </c>
      <c r="R4" s="49" t="s">
        <v>41</v>
      </c>
      <c r="S4" s="50" t="s">
        <v>27</v>
      </c>
      <c r="T4" s="32" t="s">
        <v>28</v>
      </c>
      <c r="U4" s="32" t="s">
        <v>29</v>
      </c>
      <c r="V4" s="32" t="s">
        <v>30</v>
      </c>
      <c r="W4" s="32" t="s">
        <v>31</v>
      </c>
      <c r="X4" s="51" t="s">
        <v>32</v>
      </c>
      <c r="Y4" s="52" t="s">
        <v>42</v>
      </c>
      <c r="Z4" s="53" t="s">
        <v>12</v>
      </c>
      <c r="AA4" s="61" t="s">
        <v>27</v>
      </c>
      <c r="AB4" s="24" t="s">
        <v>28</v>
      </c>
      <c r="AC4" s="24" t="s">
        <v>29</v>
      </c>
      <c r="AD4" s="24" t="s">
        <v>56</v>
      </c>
      <c r="AE4" s="24" t="s">
        <v>31</v>
      </c>
      <c r="AF4" s="63" t="s">
        <v>32</v>
      </c>
      <c r="AG4" s="117"/>
      <c r="AV4" s="108"/>
      <c r="BI4" s="3"/>
      <c r="BJ4" s="3"/>
    </row>
    <row r="5" spans="1:62" ht="15.75" thickBot="1" x14ac:dyDescent="0.3">
      <c r="A5" s="5">
        <v>1</v>
      </c>
      <c r="B5" s="6" t="s">
        <v>44</v>
      </c>
      <c r="C5" s="26">
        <f t="shared" ref="C5:C14" si="0">L39-C39</f>
        <v>6.3159722222222214E-2</v>
      </c>
      <c r="D5" s="26">
        <f t="shared" ref="D5:D14" si="1">R39-O39</f>
        <v>3.0300925925925926E-2</v>
      </c>
      <c r="E5" s="26">
        <f t="shared" ref="E5:E14" si="2">AA39-U39</f>
        <v>4.7824074074074074E-2</v>
      </c>
      <c r="F5" s="26">
        <f t="shared" ref="F5:F14" si="3">AM39-AD39</f>
        <v>2.344907407407415E-2</v>
      </c>
      <c r="G5" s="28">
        <f>C5+D5+E5+F5</f>
        <v>0.16473379629629636</v>
      </c>
      <c r="H5" s="30">
        <v>0.8</v>
      </c>
      <c r="I5" s="26">
        <f>G5*H5</f>
        <v>0.13178703703703709</v>
      </c>
      <c r="J5" s="59">
        <v>1.8749999999999999E-2</v>
      </c>
      <c r="K5" s="37">
        <v>1.2638888888888889E-2</v>
      </c>
      <c r="L5" s="28">
        <f>I5+J5-K5</f>
        <v>0.13789814814814819</v>
      </c>
      <c r="M5" s="33">
        <v>9</v>
      </c>
      <c r="O5" s="5">
        <v>0</v>
      </c>
      <c r="P5" s="6">
        <v>21</v>
      </c>
      <c r="Q5" s="54">
        <f t="shared" ref="Q5:Q14" si="4">X39-U39</f>
        <v>2.8877314814814703E-2</v>
      </c>
      <c r="R5" s="25">
        <v>10</v>
      </c>
      <c r="S5" s="55">
        <v>0</v>
      </c>
      <c r="T5" s="17">
        <v>0</v>
      </c>
      <c r="U5" s="17">
        <v>20</v>
      </c>
      <c r="V5" s="17">
        <v>3</v>
      </c>
      <c r="W5" s="17">
        <v>0</v>
      </c>
      <c r="X5" s="56">
        <v>0</v>
      </c>
      <c r="Y5" s="57">
        <f t="shared" ref="Y5:Y14" si="5">O5+P5+R5+S5+T5+U5+V5+W5+X5</f>
        <v>54</v>
      </c>
      <c r="Z5" s="59">
        <v>1.8749999999999999E-2</v>
      </c>
      <c r="AA5" s="61">
        <v>0</v>
      </c>
      <c r="AB5" s="34">
        <v>0</v>
      </c>
      <c r="AC5" s="38">
        <v>2.9166666666666668E-3</v>
      </c>
      <c r="AD5" s="38">
        <v>9.7222222222222224E-3</v>
      </c>
      <c r="AE5" s="24">
        <v>0</v>
      </c>
      <c r="AF5" s="63">
        <v>0</v>
      </c>
      <c r="AG5" s="70">
        <f>AA5+AB5+AC5+AD5+AE5+AF5</f>
        <v>1.2638888888888889E-2</v>
      </c>
      <c r="AV5" s="108"/>
      <c r="BI5" s="3"/>
      <c r="BJ5" s="3"/>
    </row>
    <row r="6" spans="1:62" ht="15.75" thickBot="1" x14ac:dyDescent="0.3">
      <c r="A6" s="7">
        <v>2</v>
      </c>
      <c r="B6" s="2" t="s">
        <v>49</v>
      </c>
      <c r="C6" s="26">
        <f t="shared" si="0"/>
        <v>6.871527777777775E-2</v>
      </c>
      <c r="D6" s="26">
        <f t="shared" si="1"/>
        <v>2.6597222222222161E-2</v>
      </c>
      <c r="E6" s="26">
        <f t="shared" si="2"/>
        <v>4.7337962962962887E-2</v>
      </c>
      <c r="F6" s="26">
        <f t="shared" si="3"/>
        <v>2.6261574074074145E-2</v>
      </c>
      <c r="G6" s="28">
        <f t="shared" ref="G6:G14" si="6">C6+D6+E6+F6</f>
        <v>0.16891203703703694</v>
      </c>
      <c r="H6" s="24">
        <v>0.73333333300000003</v>
      </c>
      <c r="I6" s="26">
        <f t="shared" ref="I6:I14" si="7">G6*H6</f>
        <v>0.12386882710418975</v>
      </c>
      <c r="J6" s="35">
        <v>1.3888888888888888E-2</v>
      </c>
      <c r="K6" s="37">
        <v>3.229166666666667E-2</v>
      </c>
      <c r="L6" s="28">
        <f t="shared" ref="L6:L14" si="8">I6+J6-K6</f>
        <v>0.10546604932641199</v>
      </c>
      <c r="M6" s="66">
        <v>5</v>
      </c>
      <c r="O6" s="7">
        <v>10</v>
      </c>
      <c r="P6" s="2">
        <v>4</v>
      </c>
      <c r="Q6" s="27">
        <f t="shared" si="4"/>
        <v>2.3611111111111138E-2</v>
      </c>
      <c r="R6" s="10">
        <v>20</v>
      </c>
      <c r="S6" s="13">
        <v>3</v>
      </c>
      <c r="T6" s="1">
        <v>0</v>
      </c>
      <c r="U6" s="1">
        <v>0</v>
      </c>
      <c r="V6" s="1">
        <v>3</v>
      </c>
      <c r="W6" s="1">
        <v>0</v>
      </c>
      <c r="X6" s="21">
        <v>0</v>
      </c>
      <c r="Y6" s="20">
        <f t="shared" si="5"/>
        <v>40</v>
      </c>
      <c r="Z6" s="35">
        <v>1.3888888888888888E-2</v>
      </c>
      <c r="AA6" s="62">
        <v>0</v>
      </c>
      <c r="AB6" s="24">
        <v>0</v>
      </c>
      <c r="AC6" s="38">
        <v>1.1458333333333334E-2</v>
      </c>
      <c r="AD6" s="38">
        <v>1.5277777777777777E-2</v>
      </c>
      <c r="AE6" s="38">
        <v>5.5555555555555558E-3</v>
      </c>
      <c r="AF6" s="63">
        <v>0</v>
      </c>
      <c r="AG6" s="70">
        <f t="shared" ref="AG6:AG14" si="9">AA6+AB6+AC6+AD6+AE6+AF6</f>
        <v>3.229166666666667E-2</v>
      </c>
      <c r="AV6" s="108"/>
      <c r="BI6" s="3"/>
      <c r="BJ6" s="3"/>
    </row>
    <row r="7" spans="1:62" ht="15.75" thickBot="1" x14ac:dyDescent="0.3">
      <c r="A7" s="7">
        <v>3</v>
      </c>
      <c r="B7" s="2" t="s">
        <v>50</v>
      </c>
      <c r="C7" s="26">
        <f t="shared" si="0"/>
        <v>3.8298611111111214E-2</v>
      </c>
      <c r="D7" s="26">
        <f t="shared" si="1"/>
        <v>2.0856481481481559E-2</v>
      </c>
      <c r="E7" s="26">
        <f t="shared" si="2"/>
        <v>4.7465277777777759E-2</v>
      </c>
      <c r="F7" s="26">
        <f t="shared" si="3"/>
        <v>1.9872685185185146E-2</v>
      </c>
      <c r="G7" s="28">
        <f t="shared" si="6"/>
        <v>0.12649305555555568</v>
      </c>
      <c r="H7" s="24">
        <v>0.73333333300000003</v>
      </c>
      <c r="I7" s="26">
        <f t="shared" si="7"/>
        <v>9.2761574031909821E-2</v>
      </c>
      <c r="J7" s="35">
        <v>1.8055555555555557E-2</v>
      </c>
      <c r="K7" s="2">
        <v>0</v>
      </c>
      <c r="L7" s="28">
        <f t="shared" si="8"/>
        <v>0.11081712958746538</v>
      </c>
      <c r="M7" s="66">
        <v>6</v>
      </c>
      <c r="O7" s="7">
        <v>0</v>
      </c>
      <c r="P7" s="2">
        <v>20</v>
      </c>
      <c r="Q7" s="27">
        <f t="shared" si="4"/>
        <v>3.4918981481481537E-2</v>
      </c>
      <c r="R7" s="10">
        <v>0</v>
      </c>
      <c r="S7" s="13">
        <v>0</v>
      </c>
      <c r="T7" s="1">
        <v>0</v>
      </c>
      <c r="U7" s="1">
        <v>20</v>
      </c>
      <c r="V7" s="1">
        <v>12</v>
      </c>
      <c r="W7" s="1">
        <v>0</v>
      </c>
      <c r="X7" s="21">
        <v>0</v>
      </c>
      <c r="Y7" s="20">
        <f t="shared" si="5"/>
        <v>52</v>
      </c>
      <c r="Z7" s="35">
        <v>1.8055555555555557E-2</v>
      </c>
      <c r="AA7" s="61">
        <v>0</v>
      </c>
      <c r="AB7" s="24">
        <v>0</v>
      </c>
      <c r="AC7" s="24">
        <v>0</v>
      </c>
      <c r="AD7" s="24">
        <v>0</v>
      </c>
      <c r="AE7" s="24">
        <v>0</v>
      </c>
      <c r="AF7" s="63">
        <v>0</v>
      </c>
      <c r="AG7" s="70">
        <f t="shared" si="9"/>
        <v>0</v>
      </c>
      <c r="AV7" s="108"/>
      <c r="BI7" s="3"/>
      <c r="BJ7" s="3"/>
    </row>
    <row r="8" spans="1:62" ht="15.75" thickBot="1" x14ac:dyDescent="0.3">
      <c r="A8" s="7">
        <v>4</v>
      </c>
      <c r="B8" s="2" t="s">
        <v>45</v>
      </c>
      <c r="C8" s="26">
        <f t="shared" si="0"/>
        <v>3.3541666666666692E-2</v>
      </c>
      <c r="D8" s="26">
        <f t="shared" si="1"/>
        <v>3.8379629629629597E-2</v>
      </c>
      <c r="E8" s="26">
        <f t="shared" si="2"/>
        <v>4.8101851851851896E-2</v>
      </c>
      <c r="F8" s="26">
        <f t="shared" si="3"/>
        <v>3.5625000000000018E-2</v>
      </c>
      <c r="G8" s="28">
        <f t="shared" si="6"/>
        <v>0.1556481481481482</v>
      </c>
      <c r="H8" s="24">
        <v>0.75833333300000005</v>
      </c>
      <c r="I8" s="26">
        <f t="shared" si="7"/>
        <v>0.11803317896046302</v>
      </c>
      <c r="J8" s="35">
        <v>2.5347222222222219E-2</v>
      </c>
      <c r="K8" s="37">
        <v>2.5694444444444447E-2</v>
      </c>
      <c r="L8" s="28">
        <f t="shared" si="8"/>
        <v>0.1176859567382408</v>
      </c>
      <c r="M8" s="66">
        <v>7</v>
      </c>
      <c r="O8" s="7">
        <v>0</v>
      </c>
      <c r="P8" s="2">
        <v>40</v>
      </c>
      <c r="Q8" s="27">
        <f t="shared" si="4"/>
        <v>3.4965277777777803E-2</v>
      </c>
      <c r="R8" s="10">
        <v>10</v>
      </c>
      <c r="S8" s="13">
        <v>10</v>
      </c>
      <c r="T8" s="1">
        <v>7</v>
      </c>
      <c r="U8" s="1">
        <v>0</v>
      </c>
      <c r="V8" s="1">
        <v>6</v>
      </c>
      <c r="W8" s="1">
        <v>0</v>
      </c>
      <c r="X8" s="21">
        <v>0</v>
      </c>
      <c r="Y8" s="20">
        <f t="shared" si="5"/>
        <v>73</v>
      </c>
      <c r="Z8" s="35">
        <v>2.5347222222222219E-2</v>
      </c>
      <c r="AA8" s="61">
        <v>0</v>
      </c>
      <c r="AB8" s="38">
        <v>6.9444444444444441E-3</v>
      </c>
      <c r="AC8" s="38">
        <v>1.1805555555555555E-2</v>
      </c>
      <c r="AD8" s="38">
        <v>3.472222222222222E-3</v>
      </c>
      <c r="AE8" s="38">
        <v>3.472222222222222E-3</v>
      </c>
      <c r="AF8" s="63">
        <v>0</v>
      </c>
      <c r="AG8" s="70">
        <f t="shared" si="9"/>
        <v>2.5694444444444443E-2</v>
      </c>
      <c r="AV8" s="108"/>
      <c r="BI8" s="3"/>
      <c r="BJ8" s="3"/>
    </row>
    <row r="9" spans="1:62" ht="15.75" thickBot="1" x14ac:dyDescent="0.3">
      <c r="A9" s="7">
        <v>5</v>
      </c>
      <c r="B9" s="2" t="s">
        <v>46</v>
      </c>
      <c r="C9" s="26">
        <f t="shared" si="0"/>
        <v>2.9849537037037077E-2</v>
      </c>
      <c r="D9" s="26">
        <f t="shared" si="1"/>
        <v>2.5254629629629655E-2</v>
      </c>
      <c r="E9" s="26">
        <f t="shared" si="2"/>
        <v>4.6990740740740722E-2</v>
      </c>
      <c r="F9" s="26">
        <f t="shared" si="3"/>
        <v>1.6145833333333304E-2</v>
      </c>
      <c r="G9" s="28">
        <f t="shared" si="6"/>
        <v>0.11824074074074076</v>
      </c>
      <c r="H9" s="24">
        <v>0.76666666699999997</v>
      </c>
      <c r="I9" s="26">
        <f t="shared" si="7"/>
        <v>9.0651234607314821E-2</v>
      </c>
      <c r="J9" s="35">
        <v>5.208333333333333E-3</v>
      </c>
      <c r="K9" s="37">
        <v>1.7557870370370373E-2</v>
      </c>
      <c r="L9" s="28">
        <f t="shared" si="8"/>
        <v>7.8301697570277773E-2</v>
      </c>
      <c r="M9" s="68">
        <v>3</v>
      </c>
      <c r="O9" s="7">
        <v>0</v>
      </c>
      <c r="P9" s="2">
        <v>12</v>
      </c>
      <c r="Q9" s="27">
        <f t="shared" si="4"/>
        <v>2.9594907407407334E-2</v>
      </c>
      <c r="R9" s="10">
        <v>0</v>
      </c>
      <c r="S9" s="13">
        <v>3</v>
      </c>
      <c r="T9" s="1">
        <v>0</v>
      </c>
      <c r="U9" s="1">
        <v>0</v>
      </c>
      <c r="V9" s="1">
        <v>0</v>
      </c>
      <c r="W9" s="1">
        <v>0</v>
      </c>
      <c r="X9" s="21">
        <v>0</v>
      </c>
      <c r="Y9" s="20">
        <f t="shared" si="5"/>
        <v>15</v>
      </c>
      <c r="Z9" s="35">
        <v>5.208333333333333E-3</v>
      </c>
      <c r="AA9" s="61">
        <v>0</v>
      </c>
      <c r="AB9" s="24">
        <v>0</v>
      </c>
      <c r="AC9" s="38">
        <v>1.1307870370370371E-2</v>
      </c>
      <c r="AD9" s="38">
        <v>6.2499999999999995E-3</v>
      </c>
      <c r="AE9" s="24">
        <v>0</v>
      </c>
      <c r="AF9" s="63">
        <v>0</v>
      </c>
      <c r="AG9" s="70">
        <f t="shared" si="9"/>
        <v>1.755787037037037E-2</v>
      </c>
      <c r="AV9" s="108"/>
      <c r="BI9" s="3"/>
      <c r="BJ9" s="3"/>
    </row>
    <row r="10" spans="1:62" ht="15.75" thickBot="1" x14ac:dyDescent="0.3">
      <c r="A10" s="7">
        <v>6</v>
      </c>
      <c r="B10" s="2" t="s">
        <v>47</v>
      </c>
      <c r="C10" s="26">
        <f t="shared" si="0"/>
        <v>3.2812500000000022E-2</v>
      </c>
      <c r="D10" s="26">
        <f t="shared" si="1"/>
        <v>2.850694444444446E-2</v>
      </c>
      <c r="E10" s="26">
        <f t="shared" si="2"/>
        <v>6.2743055555555594E-2</v>
      </c>
      <c r="F10" s="26">
        <f t="shared" si="3"/>
        <v>2.8263888888888977E-2</v>
      </c>
      <c r="G10" s="28">
        <f t="shared" si="6"/>
        <v>0.15232638888888905</v>
      </c>
      <c r="H10" s="24">
        <v>0.83333333300000001</v>
      </c>
      <c r="I10" s="26">
        <f t="shared" si="7"/>
        <v>0.1269386573566321</v>
      </c>
      <c r="J10" s="35">
        <v>2.326388888888889E-2</v>
      </c>
      <c r="K10" s="37">
        <v>9.7453703703703713E-3</v>
      </c>
      <c r="L10" s="28">
        <f t="shared" si="8"/>
        <v>0.14045717587515061</v>
      </c>
      <c r="M10" s="66">
        <v>10</v>
      </c>
      <c r="O10" s="7">
        <v>0</v>
      </c>
      <c r="P10" s="2">
        <v>51</v>
      </c>
      <c r="Q10" s="27">
        <f t="shared" si="4"/>
        <v>4.9537037037037046E-2</v>
      </c>
      <c r="R10" s="10">
        <v>0</v>
      </c>
      <c r="S10" s="13">
        <v>0</v>
      </c>
      <c r="T10" s="1">
        <v>0</v>
      </c>
      <c r="U10" s="1">
        <v>0</v>
      </c>
      <c r="V10" s="1">
        <v>6</v>
      </c>
      <c r="W10" s="1">
        <v>10</v>
      </c>
      <c r="X10" s="21">
        <v>0</v>
      </c>
      <c r="Y10" s="20">
        <f t="shared" si="5"/>
        <v>67</v>
      </c>
      <c r="Z10" s="35">
        <v>2.326388888888889E-2</v>
      </c>
      <c r="AA10" s="61">
        <v>0</v>
      </c>
      <c r="AB10" s="24">
        <v>0</v>
      </c>
      <c r="AC10" s="38">
        <v>9.7453703703703713E-3</v>
      </c>
      <c r="AD10" s="24">
        <v>0</v>
      </c>
      <c r="AE10" s="24">
        <v>0</v>
      </c>
      <c r="AF10" s="63">
        <v>0</v>
      </c>
      <c r="AG10" s="70">
        <f t="shared" si="9"/>
        <v>9.7453703703703713E-3</v>
      </c>
      <c r="AV10" s="108"/>
      <c r="BI10" s="3"/>
      <c r="BJ10" s="3"/>
    </row>
    <row r="11" spans="1:62" ht="15.75" thickBot="1" x14ac:dyDescent="0.3">
      <c r="A11" s="7">
        <v>7</v>
      </c>
      <c r="B11" s="2" t="s">
        <v>48</v>
      </c>
      <c r="C11" s="26">
        <f t="shared" si="0"/>
        <v>4.5914351851851776E-2</v>
      </c>
      <c r="D11" s="26">
        <f t="shared" si="1"/>
        <v>2.6828703703703605E-2</v>
      </c>
      <c r="E11" s="26">
        <f t="shared" si="2"/>
        <v>6.5416666666666567E-2</v>
      </c>
      <c r="F11" s="26">
        <f t="shared" si="3"/>
        <v>2.690972222222221E-2</v>
      </c>
      <c r="G11" s="28">
        <f t="shared" si="6"/>
        <v>0.16506944444444416</v>
      </c>
      <c r="H11" s="24">
        <v>0.85</v>
      </c>
      <c r="I11" s="26">
        <f t="shared" si="7"/>
        <v>0.14030902777777754</v>
      </c>
      <c r="J11" s="35">
        <v>2.2222222222222223E-2</v>
      </c>
      <c r="K11" s="37">
        <v>2.8437500000000001E-2</v>
      </c>
      <c r="L11" s="28">
        <f t="shared" si="8"/>
        <v>0.13409374999999976</v>
      </c>
      <c r="M11" s="66">
        <v>8</v>
      </c>
      <c r="O11" s="7">
        <v>0</v>
      </c>
      <c r="P11" s="2">
        <v>51</v>
      </c>
      <c r="Q11" s="27">
        <f t="shared" si="4"/>
        <v>4.2557870370370288E-2</v>
      </c>
      <c r="R11" s="10">
        <v>10</v>
      </c>
      <c r="S11" s="13">
        <v>3</v>
      </c>
      <c r="T11" s="1">
        <v>0</v>
      </c>
      <c r="U11" s="1">
        <v>0</v>
      </c>
      <c r="V11" s="1">
        <v>0</v>
      </c>
      <c r="W11" s="1">
        <v>0</v>
      </c>
      <c r="X11" s="21">
        <v>0</v>
      </c>
      <c r="Y11" s="20">
        <f t="shared" si="5"/>
        <v>64</v>
      </c>
      <c r="Z11" s="35">
        <v>2.2222222222222223E-2</v>
      </c>
      <c r="AA11" s="61">
        <v>0</v>
      </c>
      <c r="AB11" s="24">
        <v>0</v>
      </c>
      <c r="AC11" s="38">
        <v>9.6874999999999999E-3</v>
      </c>
      <c r="AD11" s="38">
        <v>1.3888888888888888E-2</v>
      </c>
      <c r="AE11" s="38">
        <v>4.8611111111111112E-3</v>
      </c>
      <c r="AF11" s="63">
        <v>0</v>
      </c>
      <c r="AG11" s="70">
        <f t="shared" si="9"/>
        <v>2.8437500000000001E-2</v>
      </c>
      <c r="AV11" s="108"/>
      <c r="BI11" s="3"/>
      <c r="BJ11" s="3"/>
    </row>
    <row r="12" spans="1:62" ht="15.75" thickBot="1" x14ac:dyDescent="0.3">
      <c r="A12" s="7">
        <v>8</v>
      </c>
      <c r="B12" s="2" t="s">
        <v>51</v>
      </c>
      <c r="C12" s="26">
        <f t="shared" si="0"/>
        <v>2.0960648148148131E-2</v>
      </c>
      <c r="D12" s="26">
        <f t="shared" si="1"/>
        <v>1.5231481481481568E-2</v>
      </c>
      <c r="E12" s="26">
        <f t="shared" si="2"/>
        <v>3.0671296296296391E-2</v>
      </c>
      <c r="F12" s="26">
        <f t="shared" si="3"/>
        <v>1.880787037037035E-2</v>
      </c>
      <c r="G12" s="28">
        <f t="shared" si="6"/>
        <v>8.567129629629644E-2</v>
      </c>
      <c r="H12" s="24">
        <v>0.83333333300000001</v>
      </c>
      <c r="I12" s="26">
        <f t="shared" si="7"/>
        <v>7.139274688502327E-2</v>
      </c>
      <c r="J12" s="35">
        <v>5.208333333333333E-3</v>
      </c>
      <c r="K12" s="2">
        <v>0</v>
      </c>
      <c r="L12" s="28">
        <f t="shared" si="8"/>
        <v>7.6601080218356599E-2</v>
      </c>
      <c r="M12" s="68">
        <v>2</v>
      </c>
      <c r="O12" s="7">
        <v>0</v>
      </c>
      <c r="P12" s="2">
        <v>3</v>
      </c>
      <c r="Q12" s="27">
        <f t="shared" si="4"/>
        <v>2.344907407407415E-2</v>
      </c>
      <c r="R12" s="10">
        <v>0</v>
      </c>
      <c r="S12" s="13">
        <v>0</v>
      </c>
      <c r="T12" s="1">
        <v>0</v>
      </c>
      <c r="U12" s="1">
        <v>0</v>
      </c>
      <c r="V12" s="1">
        <v>12</v>
      </c>
      <c r="W12" s="1">
        <v>0</v>
      </c>
      <c r="X12" s="21">
        <v>0</v>
      </c>
      <c r="Y12" s="20">
        <f t="shared" si="5"/>
        <v>15</v>
      </c>
      <c r="Z12" s="35">
        <v>5.208333333333333E-3</v>
      </c>
      <c r="AA12" s="61">
        <v>0</v>
      </c>
      <c r="AB12" s="24">
        <v>0</v>
      </c>
      <c r="AC12" s="24">
        <v>0</v>
      </c>
      <c r="AD12" s="24">
        <v>0</v>
      </c>
      <c r="AE12" s="24">
        <v>0</v>
      </c>
      <c r="AF12" s="63">
        <v>0</v>
      </c>
      <c r="AG12" s="70">
        <f t="shared" si="9"/>
        <v>0</v>
      </c>
      <c r="AV12" s="108"/>
      <c r="BI12" s="3"/>
      <c r="BJ12" s="3"/>
    </row>
    <row r="13" spans="1:62" ht="15.75" thickBot="1" x14ac:dyDescent="0.3">
      <c r="A13" s="7">
        <v>9</v>
      </c>
      <c r="B13" s="2" t="s">
        <v>52</v>
      </c>
      <c r="C13" s="26">
        <f t="shared" si="0"/>
        <v>2.8159722222222183E-2</v>
      </c>
      <c r="D13" s="26">
        <f t="shared" si="1"/>
        <v>1.3993055555555522E-2</v>
      </c>
      <c r="E13" s="26">
        <f t="shared" si="2"/>
        <v>3.1481481481481444E-2</v>
      </c>
      <c r="F13" s="26">
        <f t="shared" si="3"/>
        <v>2.2002314814814738E-2</v>
      </c>
      <c r="G13" s="28">
        <f t="shared" si="6"/>
        <v>9.5636574074073888E-2</v>
      </c>
      <c r="H13" s="24">
        <v>0.92500000000000004</v>
      </c>
      <c r="I13" s="26">
        <f t="shared" si="7"/>
        <v>8.8463831018518346E-2</v>
      </c>
      <c r="J13" s="35">
        <v>5.9027777777777776E-3</v>
      </c>
      <c r="K13" s="2">
        <v>0</v>
      </c>
      <c r="L13" s="28">
        <f t="shared" si="8"/>
        <v>9.4366608796296131E-2</v>
      </c>
      <c r="M13" s="66">
        <v>4</v>
      </c>
      <c r="O13" s="7">
        <v>0</v>
      </c>
      <c r="P13" s="2">
        <v>3</v>
      </c>
      <c r="Q13" s="27">
        <f t="shared" si="4"/>
        <v>2.3240740740740673E-2</v>
      </c>
      <c r="R13" s="10">
        <v>0</v>
      </c>
      <c r="S13" s="13">
        <v>0</v>
      </c>
      <c r="T13" s="1">
        <v>14</v>
      </c>
      <c r="U13" s="1">
        <v>0</v>
      </c>
      <c r="V13" s="1">
        <v>0</v>
      </c>
      <c r="W13" s="1">
        <v>0</v>
      </c>
      <c r="X13" s="21">
        <v>0</v>
      </c>
      <c r="Y13" s="20">
        <f t="shared" si="5"/>
        <v>17</v>
      </c>
      <c r="Z13" s="35">
        <v>5.9027777777777776E-3</v>
      </c>
      <c r="AA13" s="61">
        <v>0</v>
      </c>
      <c r="AB13" s="24">
        <v>0</v>
      </c>
      <c r="AC13" s="24">
        <v>0</v>
      </c>
      <c r="AD13" s="24">
        <v>0</v>
      </c>
      <c r="AE13" s="24">
        <v>0</v>
      </c>
      <c r="AF13" s="63">
        <v>0</v>
      </c>
      <c r="AG13" s="70">
        <f t="shared" si="9"/>
        <v>0</v>
      </c>
      <c r="AV13" s="108"/>
      <c r="BI13" s="3"/>
      <c r="BJ13" s="3"/>
    </row>
    <row r="14" spans="1:62" ht="15.75" thickBot="1" x14ac:dyDescent="0.3">
      <c r="A14" s="8">
        <v>10</v>
      </c>
      <c r="B14" s="9" t="s">
        <v>53</v>
      </c>
      <c r="C14" s="44">
        <f t="shared" si="0"/>
        <v>2.6782407407407449E-2</v>
      </c>
      <c r="D14" s="44">
        <f t="shared" si="1"/>
        <v>1.3645833333333357E-2</v>
      </c>
      <c r="E14" s="44">
        <f t="shared" si="2"/>
        <v>2.359953703703721E-2</v>
      </c>
      <c r="F14" s="44">
        <f t="shared" si="3"/>
        <v>1.9201388888888893E-2</v>
      </c>
      <c r="G14" s="45">
        <f t="shared" si="6"/>
        <v>8.3229166666666909E-2</v>
      </c>
      <c r="H14" s="31">
        <v>0.82499999999999996</v>
      </c>
      <c r="I14" s="44">
        <f t="shared" si="7"/>
        <v>6.8664062500000192E-2</v>
      </c>
      <c r="J14" s="60">
        <v>9.0277777777777787E-3</v>
      </c>
      <c r="K14" s="37">
        <v>5.5555555555555558E-3</v>
      </c>
      <c r="L14" s="28">
        <f t="shared" si="8"/>
        <v>7.2136284722222416E-2</v>
      </c>
      <c r="M14" s="67">
        <v>1</v>
      </c>
      <c r="O14" s="8">
        <v>0</v>
      </c>
      <c r="P14" s="9">
        <v>20</v>
      </c>
      <c r="Q14" s="58">
        <f t="shared" si="4"/>
        <v>1.1666666666666714E-2</v>
      </c>
      <c r="R14" s="11">
        <v>0</v>
      </c>
      <c r="S14" s="14">
        <v>0</v>
      </c>
      <c r="T14" s="15">
        <v>0</v>
      </c>
      <c r="U14" s="15">
        <v>0</v>
      </c>
      <c r="V14" s="15">
        <v>6</v>
      </c>
      <c r="W14" s="15">
        <v>0</v>
      </c>
      <c r="X14" s="22">
        <v>0</v>
      </c>
      <c r="Y14" s="23">
        <f t="shared" si="5"/>
        <v>26</v>
      </c>
      <c r="Z14" s="60">
        <v>9.0277777777777787E-3</v>
      </c>
      <c r="AA14" s="29">
        <v>0</v>
      </c>
      <c r="AB14" s="31">
        <v>0</v>
      </c>
      <c r="AC14" s="31">
        <v>0</v>
      </c>
      <c r="AD14" s="64">
        <v>5.5555555555555558E-3</v>
      </c>
      <c r="AE14" s="31">
        <v>0</v>
      </c>
      <c r="AF14" s="19">
        <v>0</v>
      </c>
      <c r="AG14" s="71">
        <f t="shared" si="9"/>
        <v>5.5555555555555558E-3</v>
      </c>
      <c r="AV14" s="108"/>
      <c r="BI14" s="3"/>
      <c r="BJ14" s="3"/>
    </row>
    <row r="15" spans="1:62" x14ac:dyDescent="0.25">
      <c r="A15" s="41"/>
      <c r="B15" s="41"/>
      <c r="C15" s="42"/>
      <c r="D15" s="42"/>
      <c r="E15" s="42"/>
      <c r="F15" s="42"/>
      <c r="G15" s="42"/>
      <c r="H15" s="43"/>
      <c r="I15" s="42"/>
      <c r="J15" s="41"/>
      <c r="K15" s="42"/>
      <c r="L15" s="41"/>
      <c r="M15" s="41"/>
      <c r="O15" s="3"/>
      <c r="P15" s="3"/>
      <c r="Q15" s="40"/>
      <c r="R15" s="3"/>
      <c r="S15" s="4"/>
      <c r="T15" s="4"/>
      <c r="U15" s="4"/>
      <c r="V15" s="4"/>
      <c r="W15" s="4"/>
      <c r="X15" s="4"/>
      <c r="Y15" s="65"/>
      <c r="Z15" s="39"/>
      <c r="AV15" s="108"/>
      <c r="BI15" s="3"/>
      <c r="BJ15" s="3"/>
    </row>
    <row r="16" spans="1:62" x14ac:dyDescent="0.25">
      <c r="A16" s="41"/>
      <c r="B16" s="41"/>
      <c r="C16" s="42"/>
      <c r="D16" s="42"/>
      <c r="E16" s="42"/>
      <c r="F16" s="42"/>
      <c r="G16" s="42"/>
      <c r="H16" s="43"/>
      <c r="I16" s="42"/>
      <c r="J16" s="41"/>
      <c r="K16" s="42"/>
      <c r="L16" s="41"/>
      <c r="M16" s="41"/>
      <c r="O16" s="3"/>
      <c r="P16" s="3"/>
      <c r="Q16" s="40"/>
      <c r="R16" s="3"/>
      <c r="S16" s="4"/>
      <c r="T16" s="4"/>
      <c r="U16" s="4"/>
      <c r="V16" s="4"/>
      <c r="W16" s="4"/>
      <c r="X16" s="4"/>
      <c r="Y16" s="65"/>
      <c r="Z16" s="39"/>
      <c r="AV16" s="108"/>
      <c r="BI16" s="3"/>
      <c r="BJ16" s="3"/>
    </row>
    <row r="17" spans="1:62" x14ac:dyDescent="0.25">
      <c r="A17" s="41"/>
      <c r="B17" s="41"/>
      <c r="C17" s="106" t="s">
        <v>38</v>
      </c>
      <c r="D17" s="106"/>
      <c r="E17" s="106"/>
      <c r="F17" s="106"/>
      <c r="G17" s="106"/>
      <c r="H17" s="43"/>
      <c r="I17" s="104" t="s">
        <v>61</v>
      </c>
      <c r="J17" s="104"/>
      <c r="K17" s="104"/>
      <c r="L17" s="41"/>
      <c r="M17" s="41"/>
      <c r="O17" s="3"/>
      <c r="P17" s="3"/>
      <c r="Q17" s="40"/>
      <c r="R17" s="3"/>
      <c r="S17" s="4"/>
      <c r="T17" s="4"/>
      <c r="U17" s="4"/>
      <c r="V17" s="4"/>
      <c r="W17" s="4"/>
      <c r="X17" s="4"/>
      <c r="Y17" s="65"/>
      <c r="Z17" s="39"/>
      <c r="AV17" s="108"/>
      <c r="BI17" s="3"/>
      <c r="BJ17" s="3"/>
    </row>
    <row r="18" spans="1:62" x14ac:dyDescent="0.25">
      <c r="A18" s="41"/>
      <c r="B18" s="41"/>
      <c r="C18" s="42"/>
      <c r="D18" s="42"/>
      <c r="E18" s="42"/>
      <c r="F18" s="42"/>
      <c r="G18" s="42"/>
      <c r="H18" s="43"/>
      <c r="I18" s="42"/>
      <c r="J18" s="41"/>
      <c r="K18" s="42"/>
      <c r="L18" s="41"/>
      <c r="M18" s="41"/>
      <c r="O18" s="3"/>
      <c r="P18" s="3"/>
      <c r="Q18" s="40"/>
      <c r="R18" s="3"/>
      <c r="S18" s="4"/>
      <c r="T18" s="3"/>
      <c r="U18" s="4"/>
      <c r="V18" s="4"/>
      <c r="W18" s="4"/>
      <c r="X18" s="4"/>
      <c r="Y18" s="65"/>
      <c r="Z18" s="39"/>
      <c r="AV18" s="108"/>
      <c r="BI18" s="3"/>
      <c r="BJ18" s="3"/>
    </row>
    <row r="19" spans="1:62" x14ac:dyDescent="0.25">
      <c r="A19" s="41"/>
      <c r="B19" s="41"/>
      <c r="C19" s="42"/>
      <c r="D19" s="42"/>
      <c r="E19" s="42"/>
      <c r="F19" s="42"/>
      <c r="G19" s="42"/>
      <c r="H19" s="43"/>
      <c r="I19" s="42"/>
      <c r="J19" s="41"/>
      <c r="K19" s="42"/>
      <c r="L19" s="41"/>
      <c r="M19" s="41"/>
      <c r="O19" s="3"/>
      <c r="P19" s="3"/>
      <c r="Q19" s="40"/>
      <c r="R19" s="3"/>
      <c r="S19" s="4"/>
      <c r="T19" s="3"/>
      <c r="U19" s="4"/>
      <c r="V19" s="4"/>
      <c r="W19" s="4"/>
      <c r="X19" s="4"/>
      <c r="Y19" s="65"/>
      <c r="Z19" s="39"/>
      <c r="AV19" s="109"/>
      <c r="BI19" s="3"/>
      <c r="BJ19" s="3"/>
    </row>
    <row r="20" spans="1:62" x14ac:dyDescent="0.25">
      <c r="BG20" s="4"/>
    </row>
    <row r="21" spans="1:62" x14ac:dyDescent="0.25">
      <c r="BG21" s="4"/>
    </row>
    <row r="35" spans="1:39" x14ac:dyDescent="0.25">
      <c r="H35" s="103" t="s">
        <v>60</v>
      </c>
      <c r="I35" s="103"/>
      <c r="J35" s="103"/>
      <c r="K35" s="103"/>
      <c r="L35" s="103"/>
      <c r="M35" s="103"/>
      <c r="N35" s="103"/>
      <c r="O35" s="103"/>
      <c r="P35" s="103"/>
    </row>
    <row r="37" spans="1:39" x14ac:dyDescent="0.25">
      <c r="A37" s="98" t="s">
        <v>13</v>
      </c>
      <c r="B37" s="98"/>
      <c r="C37" s="99"/>
      <c r="D37" s="72" t="s">
        <v>14</v>
      </c>
      <c r="E37" s="73"/>
      <c r="F37" s="74"/>
      <c r="G37" s="72" t="s">
        <v>15</v>
      </c>
      <c r="H37" s="73"/>
      <c r="I37" s="74"/>
      <c r="J37" s="78" t="s">
        <v>16</v>
      </c>
      <c r="K37" s="79"/>
      <c r="L37" s="80"/>
      <c r="M37" s="97" t="s">
        <v>17</v>
      </c>
      <c r="N37" s="98"/>
      <c r="O37" s="99"/>
      <c r="P37" s="78" t="s">
        <v>18</v>
      </c>
      <c r="Q37" s="79"/>
      <c r="R37" s="80"/>
      <c r="S37" s="97" t="s">
        <v>19</v>
      </c>
      <c r="T37" s="98"/>
      <c r="U37" s="99"/>
      <c r="V37" s="72" t="s">
        <v>20</v>
      </c>
      <c r="W37" s="73"/>
      <c r="X37" s="74"/>
      <c r="Y37" s="78" t="s">
        <v>21</v>
      </c>
      <c r="Z37" s="79"/>
      <c r="AA37" s="80"/>
      <c r="AB37" s="97" t="s">
        <v>22</v>
      </c>
      <c r="AC37" s="98"/>
      <c r="AD37" s="99"/>
      <c r="AE37" s="72" t="s">
        <v>23</v>
      </c>
      <c r="AF37" s="73"/>
      <c r="AG37" s="74"/>
      <c r="AH37" s="72" t="s">
        <v>24</v>
      </c>
      <c r="AI37" s="73"/>
      <c r="AJ37" s="74"/>
      <c r="AK37" s="78" t="s">
        <v>25</v>
      </c>
      <c r="AL37" s="79"/>
      <c r="AM37" s="80"/>
    </row>
    <row r="38" spans="1:39" ht="15.75" thickBot="1" x14ac:dyDescent="0.3">
      <c r="A38" s="101"/>
      <c r="B38" s="101"/>
      <c r="C38" s="102"/>
      <c r="D38" s="75"/>
      <c r="E38" s="76"/>
      <c r="F38" s="77"/>
      <c r="G38" s="75"/>
      <c r="H38" s="76"/>
      <c r="I38" s="77"/>
      <c r="J38" s="81"/>
      <c r="K38" s="82"/>
      <c r="L38" s="83"/>
      <c r="M38" s="100"/>
      <c r="N38" s="101"/>
      <c r="O38" s="102"/>
      <c r="P38" s="81"/>
      <c r="Q38" s="82"/>
      <c r="R38" s="83"/>
      <c r="S38" s="100"/>
      <c r="T38" s="101"/>
      <c r="U38" s="102"/>
      <c r="V38" s="75"/>
      <c r="W38" s="76"/>
      <c r="X38" s="77"/>
      <c r="Y38" s="81"/>
      <c r="Z38" s="82"/>
      <c r="AA38" s="83"/>
      <c r="AB38" s="100"/>
      <c r="AC38" s="101"/>
      <c r="AD38" s="102"/>
      <c r="AE38" s="75"/>
      <c r="AF38" s="76"/>
      <c r="AG38" s="77"/>
      <c r="AH38" s="75"/>
      <c r="AI38" s="76"/>
      <c r="AJ38" s="77"/>
      <c r="AK38" s="81"/>
      <c r="AL38" s="82"/>
      <c r="AM38" s="83"/>
    </row>
    <row r="39" spans="1:39" x14ac:dyDescent="0.25">
      <c r="A39" s="69">
        <v>1</v>
      </c>
      <c r="B39" s="6" t="s">
        <v>44</v>
      </c>
      <c r="C39" s="37">
        <v>0.52171296296296299</v>
      </c>
      <c r="D39" s="2" t="s">
        <v>58</v>
      </c>
      <c r="E39" s="2">
        <v>31</v>
      </c>
      <c r="F39" s="37">
        <v>0.56806712962962969</v>
      </c>
      <c r="G39" s="2" t="s">
        <v>58</v>
      </c>
      <c r="H39" s="2">
        <v>32</v>
      </c>
      <c r="I39" s="37">
        <v>0.57625000000000004</v>
      </c>
      <c r="J39" s="2" t="s">
        <v>58</v>
      </c>
      <c r="K39" s="2">
        <v>33</v>
      </c>
      <c r="L39" s="37">
        <v>0.5848726851851852</v>
      </c>
      <c r="M39" s="2" t="s">
        <v>58</v>
      </c>
      <c r="N39" s="2">
        <v>34</v>
      </c>
      <c r="O39" s="37">
        <v>0.58613425925925922</v>
      </c>
      <c r="P39" s="2" t="s">
        <v>58</v>
      </c>
      <c r="Q39" s="2">
        <v>35</v>
      </c>
      <c r="R39" s="37">
        <v>0.61643518518518514</v>
      </c>
      <c r="S39" s="2" t="s">
        <v>58</v>
      </c>
      <c r="T39" s="2">
        <v>36</v>
      </c>
      <c r="U39" s="37">
        <v>0.61763888888888896</v>
      </c>
      <c r="V39" s="2" t="s">
        <v>58</v>
      </c>
      <c r="W39" s="2">
        <v>37</v>
      </c>
      <c r="X39" s="37">
        <v>0.64651620370370366</v>
      </c>
      <c r="Y39" s="2" t="s">
        <v>58</v>
      </c>
      <c r="Z39" s="2">
        <v>38</v>
      </c>
      <c r="AA39" s="37">
        <v>0.66546296296296303</v>
      </c>
      <c r="AB39" s="2" t="s">
        <v>58</v>
      </c>
      <c r="AC39" s="2">
        <v>39</v>
      </c>
      <c r="AD39" s="37">
        <v>0.66658564814814814</v>
      </c>
      <c r="AE39" s="2" t="s">
        <v>58</v>
      </c>
      <c r="AF39" s="2">
        <v>40</v>
      </c>
      <c r="AG39" s="37">
        <v>0.66859953703703701</v>
      </c>
      <c r="AH39" s="2"/>
      <c r="AI39" s="2"/>
      <c r="AJ39" s="2"/>
      <c r="AK39" s="2" t="s">
        <v>59</v>
      </c>
      <c r="AL39" s="2">
        <v>240</v>
      </c>
      <c r="AM39" s="37">
        <v>0.69003472222222229</v>
      </c>
    </row>
    <row r="40" spans="1:39" x14ac:dyDescent="0.25">
      <c r="A40" s="69">
        <v>2</v>
      </c>
      <c r="B40" s="2" t="s">
        <v>49</v>
      </c>
      <c r="C40" s="37">
        <v>0.52662037037037035</v>
      </c>
      <c r="D40" s="2"/>
      <c r="E40" s="2"/>
      <c r="F40" s="2"/>
      <c r="G40" s="2" t="s">
        <v>58</v>
      </c>
      <c r="H40" s="2">
        <v>32</v>
      </c>
      <c r="I40" s="37">
        <v>0.58811342592592586</v>
      </c>
      <c r="J40" s="2" t="s">
        <v>58</v>
      </c>
      <c r="K40" s="2">
        <v>33</v>
      </c>
      <c r="L40" s="37">
        <v>0.5953356481481481</v>
      </c>
      <c r="M40" s="2" t="s">
        <v>58</v>
      </c>
      <c r="N40" s="2">
        <v>34</v>
      </c>
      <c r="O40" s="37">
        <v>0.61858796296296303</v>
      </c>
      <c r="P40" s="2" t="s">
        <v>58</v>
      </c>
      <c r="Q40" s="2">
        <v>35</v>
      </c>
      <c r="R40" s="37">
        <v>0.64518518518518519</v>
      </c>
      <c r="S40" s="2" t="s">
        <v>58</v>
      </c>
      <c r="T40" s="2">
        <v>36</v>
      </c>
      <c r="U40" s="37">
        <v>0.64606481481481481</v>
      </c>
      <c r="V40" s="2" t="s">
        <v>58</v>
      </c>
      <c r="W40" s="2">
        <v>37</v>
      </c>
      <c r="X40" s="37">
        <v>0.66967592592592595</v>
      </c>
      <c r="Y40" s="2" t="s">
        <v>58</v>
      </c>
      <c r="Z40" s="2">
        <v>38</v>
      </c>
      <c r="AA40" s="37">
        <v>0.6934027777777777</v>
      </c>
      <c r="AB40" s="2" t="s">
        <v>58</v>
      </c>
      <c r="AC40" s="2">
        <v>39</v>
      </c>
      <c r="AD40" s="37">
        <v>0.69684027777777768</v>
      </c>
      <c r="AE40" s="2"/>
      <c r="AF40" s="2"/>
      <c r="AG40" s="2"/>
      <c r="AH40" s="2"/>
      <c r="AI40" s="2"/>
      <c r="AJ40" s="2"/>
      <c r="AK40" s="2" t="s">
        <v>59</v>
      </c>
      <c r="AL40" s="2">
        <v>240</v>
      </c>
      <c r="AM40" s="37">
        <v>0.72310185185185183</v>
      </c>
    </row>
    <row r="41" spans="1:39" x14ac:dyDescent="0.25">
      <c r="A41" s="69">
        <v>3</v>
      </c>
      <c r="B41" s="2" t="s">
        <v>50</v>
      </c>
      <c r="C41" s="37">
        <v>0.54364583333333327</v>
      </c>
      <c r="D41" s="2" t="s">
        <v>58</v>
      </c>
      <c r="E41" s="2">
        <v>31</v>
      </c>
      <c r="F41" s="37">
        <v>0.56800925925925927</v>
      </c>
      <c r="G41" s="2" t="s">
        <v>58</v>
      </c>
      <c r="H41" s="2">
        <v>32</v>
      </c>
      <c r="I41" s="37">
        <v>0.57597222222222222</v>
      </c>
      <c r="J41" s="2" t="s">
        <v>58</v>
      </c>
      <c r="K41" s="2">
        <v>33</v>
      </c>
      <c r="L41" s="37">
        <v>0.58194444444444449</v>
      </c>
      <c r="M41" s="2" t="s">
        <v>58</v>
      </c>
      <c r="N41" s="2">
        <v>34</v>
      </c>
      <c r="O41" s="37">
        <v>0.58210648148148147</v>
      </c>
      <c r="P41" s="2" t="s">
        <v>58</v>
      </c>
      <c r="Q41" s="2">
        <v>35</v>
      </c>
      <c r="R41" s="37">
        <v>0.60296296296296303</v>
      </c>
      <c r="S41" s="2" t="s">
        <v>58</v>
      </c>
      <c r="T41" s="2">
        <v>36</v>
      </c>
      <c r="U41" s="37">
        <v>0.60606481481481478</v>
      </c>
      <c r="V41" s="2" t="s">
        <v>58</v>
      </c>
      <c r="W41" s="2">
        <v>37</v>
      </c>
      <c r="X41" s="37">
        <v>0.64098379629629632</v>
      </c>
      <c r="Y41" s="2" t="s">
        <v>58</v>
      </c>
      <c r="Z41" s="2">
        <v>38</v>
      </c>
      <c r="AA41" s="37">
        <v>0.65353009259259254</v>
      </c>
      <c r="AB41" s="2" t="s">
        <v>58</v>
      </c>
      <c r="AC41" s="2">
        <v>39</v>
      </c>
      <c r="AD41" s="37">
        <v>0.65384259259259259</v>
      </c>
      <c r="AE41" s="2" t="s">
        <v>58</v>
      </c>
      <c r="AF41" s="2">
        <v>40</v>
      </c>
      <c r="AG41" s="37">
        <v>0.65616898148148151</v>
      </c>
      <c r="AH41" s="2" t="s">
        <v>58</v>
      </c>
      <c r="AI41" s="2">
        <v>41</v>
      </c>
      <c r="AJ41" s="37">
        <v>0.66140046296296295</v>
      </c>
      <c r="AK41" s="2" t="s">
        <v>59</v>
      </c>
      <c r="AL41" s="2">
        <v>240</v>
      </c>
      <c r="AM41" s="37">
        <v>0.67371527777777773</v>
      </c>
    </row>
    <row r="42" spans="1:39" x14ac:dyDescent="0.25">
      <c r="A42" s="69">
        <v>4</v>
      </c>
      <c r="B42" s="2" t="s">
        <v>45</v>
      </c>
      <c r="C42" s="37">
        <v>0.55371527777777774</v>
      </c>
      <c r="D42" s="2" t="s">
        <v>58</v>
      </c>
      <c r="E42" s="2">
        <v>31</v>
      </c>
      <c r="F42" s="37">
        <v>0.57184027777777779</v>
      </c>
      <c r="G42" s="2" t="s">
        <v>58</v>
      </c>
      <c r="H42" s="2">
        <v>32</v>
      </c>
      <c r="I42" s="37">
        <v>0.58129629629629631</v>
      </c>
      <c r="J42" s="2" t="s">
        <v>58</v>
      </c>
      <c r="K42" s="2">
        <v>33</v>
      </c>
      <c r="L42" s="37">
        <v>0.58725694444444443</v>
      </c>
      <c r="M42" s="2" t="s">
        <v>58</v>
      </c>
      <c r="N42" s="2">
        <v>34</v>
      </c>
      <c r="O42" s="37">
        <v>0.58873842592592596</v>
      </c>
      <c r="P42" s="2" t="s">
        <v>58</v>
      </c>
      <c r="Q42" s="2">
        <v>35</v>
      </c>
      <c r="R42" s="37">
        <v>0.62711805555555555</v>
      </c>
      <c r="S42" s="2" t="s">
        <v>58</v>
      </c>
      <c r="T42" s="2">
        <v>36</v>
      </c>
      <c r="U42" s="37">
        <v>0.62884259259259256</v>
      </c>
      <c r="V42" s="2" t="s">
        <v>58</v>
      </c>
      <c r="W42" s="2">
        <v>37</v>
      </c>
      <c r="X42" s="37">
        <v>0.66380787037037037</v>
      </c>
      <c r="Y42" s="2" t="s">
        <v>58</v>
      </c>
      <c r="Z42" s="2">
        <v>38</v>
      </c>
      <c r="AA42" s="37">
        <v>0.67694444444444446</v>
      </c>
      <c r="AB42" s="2" t="s">
        <v>58</v>
      </c>
      <c r="AC42" s="2">
        <v>39</v>
      </c>
      <c r="AD42" s="37">
        <v>0.67855324074074075</v>
      </c>
      <c r="AE42" s="2"/>
      <c r="AF42" s="2"/>
      <c r="AG42" s="37"/>
      <c r="AH42" s="2" t="s">
        <v>58</v>
      </c>
      <c r="AI42" s="2">
        <v>41</v>
      </c>
      <c r="AJ42" s="37">
        <v>0.68693287037037043</v>
      </c>
      <c r="AK42" s="2" t="s">
        <v>59</v>
      </c>
      <c r="AL42" s="2">
        <v>240</v>
      </c>
      <c r="AM42" s="37">
        <v>0.71417824074074077</v>
      </c>
    </row>
    <row r="43" spans="1:39" x14ac:dyDescent="0.25">
      <c r="A43" s="69">
        <v>5</v>
      </c>
      <c r="B43" s="2" t="s">
        <v>46</v>
      </c>
      <c r="C43" s="37">
        <v>0.56150462962962966</v>
      </c>
      <c r="D43" s="2" t="s">
        <v>58</v>
      </c>
      <c r="E43" s="2">
        <v>31</v>
      </c>
      <c r="F43" s="37">
        <v>0.57134259259259257</v>
      </c>
      <c r="G43" s="2" t="s">
        <v>58</v>
      </c>
      <c r="H43" s="2">
        <v>32</v>
      </c>
      <c r="I43" s="37">
        <v>0.58694444444444438</v>
      </c>
      <c r="J43" s="2" t="s">
        <v>58</v>
      </c>
      <c r="K43" s="2">
        <v>33</v>
      </c>
      <c r="L43" s="37">
        <v>0.59135416666666674</v>
      </c>
      <c r="M43" s="2" t="s">
        <v>58</v>
      </c>
      <c r="N43" s="2">
        <v>34</v>
      </c>
      <c r="O43" s="37">
        <v>0.61054398148148148</v>
      </c>
      <c r="P43" s="2" t="s">
        <v>58</v>
      </c>
      <c r="Q43" s="2">
        <v>35</v>
      </c>
      <c r="R43" s="37">
        <v>0.63579861111111113</v>
      </c>
      <c r="S43" s="2" t="s">
        <v>58</v>
      </c>
      <c r="T43" s="2">
        <v>36</v>
      </c>
      <c r="U43" s="37">
        <v>0.63776620370370374</v>
      </c>
      <c r="V43" s="2" t="s">
        <v>58</v>
      </c>
      <c r="W43" s="2">
        <v>37</v>
      </c>
      <c r="X43" s="37">
        <v>0.66736111111111107</v>
      </c>
      <c r="Y43" s="2" t="s">
        <v>58</v>
      </c>
      <c r="Z43" s="2">
        <v>38</v>
      </c>
      <c r="AA43" s="37">
        <v>0.68475694444444446</v>
      </c>
      <c r="AB43" s="2" t="s">
        <v>58</v>
      </c>
      <c r="AC43" s="2">
        <v>39</v>
      </c>
      <c r="AD43" s="37">
        <v>0.68658564814814815</v>
      </c>
      <c r="AE43" s="2" t="s">
        <v>58</v>
      </c>
      <c r="AF43" s="2">
        <v>40</v>
      </c>
      <c r="AG43" s="37">
        <v>0.68799768518518523</v>
      </c>
      <c r="AH43" s="2" t="s">
        <v>58</v>
      </c>
      <c r="AI43" s="2">
        <v>41</v>
      </c>
      <c r="AJ43" s="37">
        <v>0.69204861111111116</v>
      </c>
      <c r="AK43" s="2" t="s">
        <v>59</v>
      </c>
      <c r="AL43" s="2">
        <v>240</v>
      </c>
      <c r="AM43" s="37">
        <v>0.70273148148148146</v>
      </c>
    </row>
    <row r="44" spans="1:39" x14ac:dyDescent="0.25">
      <c r="A44" s="69">
        <v>6</v>
      </c>
      <c r="B44" s="2" t="s">
        <v>47</v>
      </c>
      <c r="C44" s="37">
        <v>0.57163194444444443</v>
      </c>
      <c r="D44" s="2" t="s">
        <v>58</v>
      </c>
      <c r="E44" s="2">
        <v>31</v>
      </c>
      <c r="F44" s="37">
        <v>0.58819444444444446</v>
      </c>
      <c r="G44" s="2" t="s">
        <v>58</v>
      </c>
      <c r="H44" s="2">
        <v>32</v>
      </c>
      <c r="I44" s="37">
        <v>0.59649305555555554</v>
      </c>
      <c r="J44" s="2" t="s">
        <v>58</v>
      </c>
      <c r="K44" s="2">
        <v>33</v>
      </c>
      <c r="L44" s="37">
        <v>0.60444444444444445</v>
      </c>
      <c r="M44" s="2" t="s">
        <v>58</v>
      </c>
      <c r="N44" s="2">
        <v>34</v>
      </c>
      <c r="O44" s="37">
        <v>0.62652777777777779</v>
      </c>
      <c r="P44" s="2" t="s">
        <v>58</v>
      </c>
      <c r="Q44" s="2">
        <v>35</v>
      </c>
      <c r="R44" s="37">
        <v>0.65503472222222225</v>
      </c>
      <c r="S44" s="2" t="s">
        <v>58</v>
      </c>
      <c r="T44" s="2">
        <v>36</v>
      </c>
      <c r="U44" s="37">
        <v>0.65582175925925923</v>
      </c>
      <c r="V44" s="2" t="s">
        <v>58</v>
      </c>
      <c r="W44" s="2">
        <v>37</v>
      </c>
      <c r="X44" s="37">
        <v>0.70535879629629628</v>
      </c>
      <c r="Y44" s="2" t="s">
        <v>58</v>
      </c>
      <c r="Z44" s="2">
        <v>38</v>
      </c>
      <c r="AA44" s="37">
        <v>0.71856481481481482</v>
      </c>
      <c r="AB44" s="2" t="s">
        <v>58</v>
      </c>
      <c r="AC44" s="2">
        <v>39</v>
      </c>
      <c r="AD44" s="37">
        <v>0.72050925925925924</v>
      </c>
      <c r="AE44" s="2" t="s">
        <v>58</v>
      </c>
      <c r="AF44" s="2">
        <v>40</v>
      </c>
      <c r="AG44" s="37">
        <v>0.72277777777777785</v>
      </c>
      <c r="AH44" s="2" t="s">
        <v>58</v>
      </c>
      <c r="AI44" s="2">
        <v>41</v>
      </c>
      <c r="AJ44" s="37">
        <v>0.72996527777777775</v>
      </c>
      <c r="AK44" s="2" t="s">
        <v>59</v>
      </c>
      <c r="AL44" s="2">
        <v>240</v>
      </c>
      <c r="AM44" s="37">
        <v>0.74877314814814822</v>
      </c>
    </row>
    <row r="45" spans="1:39" x14ac:dyDescent="0.25">
      <c r="A45" s="69">
        <v>7</v>
      </c>
      <c r="B45" s="2" t="s">
        <v>48</v>
      </c>
      <c r="C45" s="37">
        <v>0.57958333333333334</v>
      </c>
      <c r="D45" s="2" t="s">
        <v>58</v>
      </c>
      <c r="E45" s="2">
        <v>31</v>
      </c>
      <c r="F45" s="37">
        <v>0.61030092592592589</v>
      </c>
      <c r="G45" s="2" t="s">
        <v>58</v>
      </c>
      <c r="H45" s="2">
        <v>32</v>
      </c>
      <c r="I45" s="37">
        <v>0.61913194444444442</v>
      </c>
      <c r="J45" s="2" t="s">
        <v>58</v>
      </c>
      <c r="K45" s="2">
        <v>33</v>
      </c>
      <c r="L45" s="37">
        <v>0.62549768518518511</v>
      </c>
      <c r="M45" s="2" t="s">
        <v>58</v>
      </c>
      <c r="N45" s="2">
        <v>34</v>
      </c>
      <c r="O45" s="37">
        <v>0.63736111111111116</v>
      </c>
      <c r="P45" s="2" t="s">
        <v>58</v>
      </c>
      <c r="Q45" s="2">
        <v>35</v>
      </c>
      <c r="R45" s="37">
        <v>0.66418981481481476</v>
      </c>
      <c r="S45" s="2" t="s">
        <v>58</v>
      </c>
      <c r="T45" s="2">
        <v>36</v>
      </c>
      <c r="U45" s="37">
        <v>0.66449074074074077</v>
      </c>
      <c r="V45" s="2" t="s">
        <v>58</v>
      </c>
      <c r="W45" s="2">
        <v>37</v>
      </c>
      <c r="X45" s="37">
        <v>0.70704861111111106</v>
      </c>
      <c r="Y45" s="2" t="s">
        <v>58</v>
      </c>
      <c r="Z45" s="2">
        <v>38</v>
      </c>
      <c r="AA45" s="37">
        <v>0.72990740740740734</v>
      </c>
      <c r="AB45" s="2" t="s">
        <v>58</v>
      </c>
      <c r="AC45" s="2">
        <v>39</v>
      </c>
      <c r="AD45" s="37">
        <v>0.73077546296296303</v>
      </c>
      <c r="AE45" s="2" t="s">
        <v>58</v>
      </c>
      <c r="AF45" s="2">
        <v>40</v>
      </c>
      <c r="AG45" s="37">
        <v>0.73289351851851858</v>
      </c>
      <c r="AH45" s="2"/>
      <c r="AI45" s="2"/>
      <c r="AJ45" s="2"/>
      <c r="AK45" s="2" t="s">
        <v>59</v>
      </c>
      <c r="AL45" s="2">
        <v>240</v>
      </c>
      <c r="AM45" s="37">
        <v>0.75768518518518524</v>
      </c>
    </row>
    <row r="46" spans="1:39" x14ac:dyDescent="0.25">
      <c r="A46" s="69">
        <v>8</v>
      </c>
      <c r="B46" s="2" t="s">
        <v>51</v>
      </c>
      <c r="C46" s="37">
        <v>0.68146990740740743</v>
      </c>
      <c r="D46" s="2" t="s">
        <v>58</v>
      </c>
      <c r="E46" s="2">
        <v>31</v>
      </c>
      <c r="F46" s="37">
        <v>0.69060185185185186</v>
      </c>
      <c r="G46" s="2" t="s">
        <v>58</v>
      </c>
      <c r="H46" s="2">
        <v>32</v>
      </c>
      <c r="I46" s="37">
        <v>0.69745370370370363</v>
      </c>
      <c r="J46" s="2" t="s">
        <v>58</v>
      </c>
      <c r="K46" s="2">
        <v>33</v>
      </c>
      <c r="L46" s="37">
        <v>0.70243055555555556</v>
      </c>
      <c r="M46" s="2" t="s">
        <v>58</v>
      </c>
      <c r="N46" s="2">
        <v>34</v>
      </c>
      <c r="O46" s="37">
        <v>0.70385416666666656</v>
      </c>
      <c r="P46" s="2" t="s">
        <v>58</v>
      </c>
      <c r="Q46" s="2">
        <v>35</v>
      </c>
      <c r="R46" s="37">
        <v>0.71908564814814813</v>
      </c>
      <c r="S46" s="2" t="s">
        <v>58</v>
      </c>
      <c r="T46" s="2">
        <v>36</v>
      </c>
      <c r="U46" s="37">
        <v>0.72001157407407401</v>
      </c>
      <c r="V46" s="2" t="s">
        <v>58</v>
      </c>
      <c r="W46" s="2">
        <v>37</v>
      </c>
      <c r="X46" s="37">
        <v>0.74346064814814816</v>
      </c>
      <c r="Y46" s="2" t="s">
        <v>58</v>
      </c>
      <c r="Z46" s="2">
        <v>38</v>
      </c>
      <c r="AA46" s="37">
        <v>0.7506828703703704</v>
      </c>
      <c r="AB46" s="2" t="s">
        <v>58</v>
      </c>
      <c r="AC46" s="2">
        <v>39</v>
      </c>
      <c r="AD46" s="37">
        <v>0.75126157407407401</v>
      </c>
      <c r="AE46" s="2" t="s">
        <v>58</v>
      </c>
      <c r="AF46" s="2">
        <v>40</v>
      </c>
      <c r="AG46" s="37">
        <v>0.75278935185185192</v>
      </c>
      <c r="AH46" s="2" t="s">
        <v>58</v>
      </c>
      <c r="AI46" s="2">
        <v>41</v>
      </c>
      <c r="AJ46" s="37">
        <v>0.7600231481481482</v>
      </c>
      <c r="AK46" s="2" t="s">
        <v>59</v>
      </c>
      <c r="AL46" s="2">
        <v>240</v>
      </c>
      <c r="AM46" s="37">
        <v>0.77006944444444436</v>
      </c>
    </row>
    <row r="47" spans="1:39" x14ac:dyDescent="0.25">
      <c r="A47" s="69">
        <v>9</v>
      </c>
      <c r="B47" s="2" t="s">
        <v>52</v>
      </c>
      <c r="C47" s="37">
        <v>0.70582175925925927</v>
      </c>
      <c r="D47" s="2" t="s">
        <v>58</v>
      </c>
      <c r="E47" s="2">
        <v>31</v>
      </c>
      <c r="F47" s="37">
        <v>0.71644675925925927</v>
      </c>
      <c r="G47" s="2" t="s">
        <v>58</v>
      </c>
      <c r="H47" s="2">
        <v>32</v>
      </c>
      <c r="I47" s="37">
        <v>0.72968749999999993</v>
      </c>
      <c r="J47" s="2" t="s">
        <v>58</v>
      </c>
      <c r="K47" s="2">
        <v>33</v>
      </c>
      <c r="L47" s="37">
        <v>0.73398148148148146</v>
      </c>
      <c r="M47" s="2" t="s">
        <v>58</v>
      </c>
      <c r="N47" s="2">
        <v>34</v>
      </c>
      <c r="O47" s="37">
        <v>0.73416666666666675</v>
      </c>
      <c r="P47" s="2" t="s">
        <v>58</v>
      </c>
      <c r="Q47" s="2">
        <v>35</v>
      </c>
      <c r="R47" s="37">
        <v>0.74815972222222227</v>
      </c>
      <c r="S47" s="2" t="s">
        <v>58</v>
      </c>
      <c r="T47" s="2">
        <v>36</v>
      </c>
      <c r="U47" s="37">
        <v>0.75031250000000005</v>
      </c>
      <c r="V47" s="2" t="s">
        <v>58</v>
      </c>
      <c r="W47" s="2">
        <v>37</v>
      </c>
      <c r="X47" s="37">
        <v>0.77355324074074072</v>
      </c>
      <c r="Y47" s="2" t="s">
        <v>58</v>
      </c>
      <c r="Z47" s="2">
        <v>38</v>
      </c>
      <c r="AA47" s="37">
        <v>0.78179398148148149</v>
      </c>
      <c r="AB47" s="2" t="s">
        <v>58</v>
      </c>
      <c r="AC47" s="2">
        <v>39</v>
      </c>
      <c r="AD47" s="37">
        <v>0.78236111111111117</v>
      </c>
      <c r="AE47" s="2" t="s">
        <v>58</v>
      </c>
      <c r="AF47" s="2">
        <v>40</v>
      </c>
      <c r="AG47" s="37">
        <v>0.78383101851851855</v>
      </c>
      <c r="AH47" s="2" t="s">
        <v>58</v>
      </c>
      <c r="AI47" s="2">
        <v>41</v>
      </c>
      <c r="AJ47" s="37">
        <v>0.79217592592592589</v>
      </c>
      <c r="AK47" s="2" t="s">
        <v>59</v>
      </c>
      <c r="AL47" s="2">
        <v>240</v>
      </c>
      <c r="AM47" s="37">
        <v>0.80436342592592591</v>
      </c>
    </row>
    <row r="48" spans="1:39" ht="15.75" thickBot="1" x14ac:dyDescent="0.3">
      <c r="A48" s="69">
        <v>10</v>
      </c>
      <c r="B48" s="9" t="s">
        <v>53</v>
      </c>
      <c r="C48" s="37">
        <v>0.72537037037037033</v>
      </c>
      <c r="D48" s="2" t="s">
        <v>58</v>
      </c>
      <c r="E48" s="2">
        <v>31</v>
      </c>
      <c r="F48" s="37">
        <v>0.74168981481481477</v>
      </c>
      <c r="G48" s="2" t="s">
        <v>58</v>
      </c>
      <c r="H48" s="2">
        <v>32</v>
      </c>
      <c r="I48" s="37">
        <v>0.74780092592592595</v>
      </c>
      <c r="J48" s="2" t="s">
        <v>58</v>
      </c>
      <c r="K48" s="2">
        <v>33</v>
      </c>
      <c r="L48" s="37">
        <v>0.75215277777777778</v>
      </c>
      <c r="M48" s="2" t="s">
        <v>58</v>
      </c>
      <c r="N48" s="2">
        <v>34</v>
      </c>
      <c r="O48" s="37">
        <v>0.75317129629629631</v>
      </c>
      <c r="P48" s="2" t="s">
        <v>58</v>
      </c>
      <c r="Q48" s="2">
        <v>35</v>
      </c>
      <c r="R48" s="37">
        <v>0.76681712962962967</v>
      </c>
      <c r="S48" s="2" t="s">
        <v>58</v>
      </c>
      <c r="T48" s="2">
        <v>36</v>
      </c>
      <c r="U48" s="37">
        <v>0.76861111111111102</v>
      </c>
      <c r="V48" s="2" t="s">
        <v>58</v>
      </c>
      <c r="W48" s="2">
        <v>37</v>
      </c>
      <c r="X48" s="37">
        <v>0.78027777777777774</v>
      </c>
      <c r="Y48" s="2" t="s">
        <v>58</v>
      </c>
      <c r="Z48" s="2">
        <v>38</v>
      </c>
      <c r="AA48" s="37">
        <v>0.79221064814814823</v>
      </c>
      <c r="AB48" s="2" t="s">
        <v>58</v>
      </c>
      <c r="AC48" s="2">
        <v>39</v>
      </c>
      <c r="AD48" s="37">
        <v>0.79454861111111119</v>
      </c>
      <c r="AE48" s="2" t="s">
        <v>58</v>
      </c>
      <c r="AF48" s="2">
        <v>40</v>
      </c>
      <c r="AG48" s="37">
        <v>0.79576388888888883</v>
      </c>
      <c r="AH48" s="2" t="s">
        <v>58</v>
      </c>
      <c r="AI48" s="2">
        <v>41</v>
      </c>
      <c r="AJ48" s="37">
        <v>0.8000694444444445</v>
      </c>
      <c r="AK48" s="2" t="s">
        <v>59</v>
      </c>
      <c r="AL48" s="2">
        <v>240</v>
      </c>
      <c r="AM48" s="37">
        <v>0.81375000000000008</v>
      </c>
    </row>
  </sheetData>
  <mergeCells count="36">
    <mergeCell ref="H35:P35"/>
    <mergeCell ref="I17:K17"/>
    <mergeCell ref="T2:X2"/>
    <mergeCell ref="C17:G17"/>
    <mergeCell ref="AV3:AV19"/>
    <mergeCell ref="O3:R3"/>
    <mergeCell ref="S3:X3"/>
    <mergeCell ref="AA2:AF2"/>
    <mergeCell ref="AA3:AF3"/>
    <mergeCell ref="AG3:AG4"/>
    <mergeCell ref="N3:N4"/>
    <mergeCell ref="K3:K4"/>
    <mergeCell ref="V37:X38"/>
    <mergeCell ref="Y37:AA38"/>
    <mergeCell ref="AB37:AD38"/>
    <mergeCell ref="A37:C38"/>
    <mergeCell ref="D37:F38"/>
    <mergeCell ref="G37:I38"/>
    <mergeCell ref="J37:L38"/>
    <mergeCell ref="M37:O38"/>
    <mergeCell ref="AE37:AG38"/>
    <mergeCell ref="AH37:AJ38"/>
    <mergeCell ref="AK37:AM38"/>
    <mergeCell ref="A1:M1"/>
    <mergeCell ref="A3:A4"/>
    <mergeCell ref="B3:B4"/>
    <mergeCell ref="C3:C4"/>
    <mergeCell ref="D3:D4"/>
    <mergeCell ref="E3:E4"/>
    <mergeCell ref="F3:F4"/>
    <mergeCell ref="H3:H4"/>
    <mergeCell ref="L3:L4"/>
    <mergeCell ref="M3:M4"/>
    <mergeCell ref="A2:M2"/>
    <mergeCell ref="P37:R38"/>
    <mergeCell ref="S37:U3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</dc:creator>
  <cp:lastModifiedBy>DNA7 X86</cp:lastModifiedBy>
  <cp:lastPrinted>2012-09-16T12:46:02Z</cp:lastPrinted>
  <dcterms:created xsi:type="dcterms:W3CDTF">2012-08-29T18:15:00Z</dcterms:created>
  <dcterms:modified xsi:type="dcterms:W3CDTF">2012-09-19T05:22:45Z</dcterms:modified>
</cp:coreProperties>
</file>